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s AM\convertisseur date latine\"/>
    </mc:Choice>
  </mc:AlternateContent>
  <xr:revisionPtr revIDLastSave="0" documentId="13_ncr:1_{F0AF23B7-AC3D-4E40-B8D1-65F493220DCE}" xr6:coauthVersionLast="47" xr6:coauthVersionMax="47" xr10:uidLastSave="{00000000-0000-0000-0000-000000000000}"/>
  <bookViews>
    <workbookView xWindow="-108" yWindow="-108" windowWidth="23256" windowHeight="12456" tabRatio="267" firstSheet="1" activeTab="1" xr2:uid="{9E116B3E-AD7F-426E-8625-7FE2958CA731}"/>
  </bookViews>
  <sheets>
    <sheet name="Liste" sheetId="1" state="hidden" r:id="rId1"/>
    <sheet name="Convertisseur" sheetId="2" r:id="rId2"/>
  </sheets>
  <definedNames>
    <definedName name="Cdiz">Liste!$O$3:$O$103</definedName>
    <definedName name="Cjour">Liste!$G$2:$G$32</definedName>
    <definedName name="Cmil">Liste!$K$2:$K$6</definedName>
    <definedName name="Cmois">Liste!$C$2:$C$13</definedName>
    <definedName name="Fdiz">Liste!$N$2:$N$103</definedName>
    <definedName name="Fjour">Liste!$F$2:$F$32</definedName>
    <definedName name="Fmil">Liste!$J$2:$J$6</definedName>
    <definedName name="Fmois">Liste!$C$3:$C$13</definedName>
    <definedName name="Gdiz">Liste!$M$2:$O$103</definedName>
    <definedName name="Gjour">Liste!$E$2:$G$32</definedName>
    <definedName name="Gmil">Liste!$I$2:$K$6</definedName>
    <definedName name="Gmois">Liste!$A$2:$C$13</definedName>
    <definedName name="Ldie">Liste!$E$2:$E$32</definedName>
    <definedName name="Ldiz">Liste!$M$2:$M$102</definedName>
    <definedName name="Lmensis">Liste!$A$2:$A$13</definedName>
    <definedName name="Lmille">Liste!$I$2:$I$6</definedName>
    <definedName name="_xlnm.Print_Area" localSheetId="1">Convertisseur!$B$1:$I$11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G6" i="2" s="1"/>
  <c r="C6" i="2"/>
  <c r="D8" i="2"/>
  <c r="E8" i="2" s="1"/>
  <c r="H8" i="2"/>
  <c r="I8" i="2" s="1"/>
  <c r="D9" i="2"/>
  <c r="E9" i="2" s="1"/>
  <c r="E6" i="2"/>
  <c r="B10" i="2" l="1"/>
</calcChain>
</file>

<file path=xl/sharedStrings.xml><?xml version="1.0" encoding="utf-8"?>
<sst xmlns="http://schemas.openxmlformats.org/spreadsheetml/2006/main" count="326" uniqueCount="287">
  <si>
    <t>quingentesimo</t>
  </si>
  <si>
    <t>sexcentesimo</t>
  </si>
  <si>
    <t>septingentesimo</t>
  </si>
  <si>
    <t>vigesimo</t>
  </si>
  <si>
    <t>trigesimo</t>
  </si>
  <si>
    <t>quadragesimo</t>
  </si>
  <si>
    <t>nonagesimo</t>
  </si>
  <si>
    <t>januarii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</si>
  <si>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</si>
  <si>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</si>
  <si>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</si>
  <si>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</si>
  <si>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</si>
  <si>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</si>
  <si>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</si>
  <si>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</si>
  <si>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</si>
  <si>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</si>
  <si>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</si>
  <si>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</si>
  <si>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mensis</t>
  </si>
  <si>
    <t>die</t>
  </si>
  <si>
    <t>mois</t>
  </si>
  <si>
    <t>jour</t>
  </si>
  <si>
    <t>année</t>
  </si>
  <si>
    <t>decimo</t>
  </si>
  <si>
    <t>tres</t>
  </si>
  <si>
    <t>quattuor</t>
  </si>
  <si>
    <t>quinque</t>
  </si>
  <si>
    <t>septem</t>
  </si>
  <si>
    <t>octo</t>
  </si>
  <si>
    <t>octogesimo</t>
  </si>
  <si>
    <t>septuagesimo</t>
  </si>
  <si>
    <t>sexagesimo</t>
  </si>
  <si>
    <t>prima</t>
  </si>
  <si>
    <t>decima nona</t>
  </si>
  <si>
    <t>decima octava</t>
  </si>
  <si>
    <t>decima quarta</t>
  </si>
  <si>
    <t>decima quinta</t>
  </si>
  <si>
    <t>decima septima</t>
  </si>
  <si>
    <t>decima sexta</t>
  </si>
  <si>
    <t>decima tertia</t>
  </si>
  <si>
    <t>duodecima</t>
  </si>
  <si>
    <t>nona</t>
  </si>
  <si>
    <t>octava</t>
  </si>
  <si>
    <t>quarta</t>
  </si>
  <si>
    <t>quinta</t>
  </si>
  <si>
    <t>secunda</t>
  </si>
  <si>
    <t>septima</t>
  </si>
  <si>
    <t>sexta</t>
  </si>
  <si>
    <t>tertia</t>
  </si>
  <si>
    <t>trigesima</t>
  </si>
  <si>
    <t>trigesima prima</t>
  </si>
  <si>
    <t>undecima</t>
  </si>
  <si>
    <t>vigesima</t>
  </si>
  <si>
    <t>vigesima nona</t>
  </si>
  <si>
    <t>vigesima octava</t>
  </si>
  <si>
    <t>vigesima prima</t>
  </si>
  <si>
    <t>vigesima quarta</t>
  </si>
  <si>
    <t>vigesima quinta</t>
  </si>
  <si>
    <t>vigesima secunda</t>
  </si>
  <si>
    <t>vigesima septima</t>
  </si>
  <si>
    <t>vigesima sexta</t>
  </si>
  <si>
    <t>vigesima tertia</t>
  </si>
  <si>
    <t>aprilis</t>
  </si>
  <si>
    <t>augusti</t>
  </si>
  <si>
    <t>decembris</t>
  </si>
  <si>
    <t>februarii</t>
  </si>
  <si>
    <t>julii</t>
  </si>
  <si>
    <t>junii</t>
  </si>
  <si>
    <t>maii</t>
  </si>
  <si>
    <t>martii</t>
  </si>
  <si>
    <t>novembris </t>
  </si>
  <si>
    <t>octobris</t>
  </si>
  <si>
    <t>septembris</t>
  </si>
  <si>
    <t>millesimo</t>
  </si>
  <si>
    <t>millésime</t>
  </si>
  <si>
    <t>anno Domini</t>
  </si>
  <si>
    <t>anno</t>
  </si>
  <si>
    <t>undecim</t>
  </si>
  <si>
    <t>sexto</t>
  </si>
  <si>
    <t>nonagesimo quinto</t>
  </si>
  <si>
    <t>duodecimo</t>
  </si>
  <si>
    <t>trigesimo nono</t>
  </si>
  <si>
    <t>nonagesimo octavo</t>
  </si>
  <si>
    <t>quadringentesimo</t>
  </si>
  <si>
    <t>primo</t>
  </si>
  <si>
    <t>nonagesimo primo</t>
  </si>
  <si>
    <t>octogesimo sexto</t>
  </si>
  <si>
    <t>octogesimo quinto</t>
  </si>
  <si>
    <t>octogesimo tertii</t>
  </si>
  <si>
    <t>octogesimo quarti</t>
  </si>
  <si>
    <t>vigesimo primo</t>
  </si>
  <si>
    <t>vigesimo secundo</t>
  </si>
  <si>
    <t>vigesimo tertii</t>
  </si>
  <si>
    <t>vigesimo quarto</t>
  </si>
  <si>
    <t>trigesimo y uno</t>
  </si>
  <si>
    <t>vigesimo quinto</t>
  </si>
  <si>
    <t>trigesimo quarto</t>
  </si>
  <si>
    <t>quadragesimo y uno</t>
  </si>
  <si>
    <t>vigesimo sexto</t>
  </si>
  <si>
    <t>vigesimo septimo</t>
  </si>
  <si>
    <t>vigesimo octava</t>
  </si>
  <si>
    <t>vigesimo nono</t>
  </si>
  <si>
    <t>trigesimo secundo</t>
  </si>
  <si>
    <t>quadragesimo secundo</t>
  </si>
  <si>
    <t>sexagesimo secundo</t>
  </si>
  <si>
    <t>septuagesimo secundo</t>
  </si>
  <si>
    <t>octogesimo secundo</t>
  </si>
  <si>
    <t>nonagesimo secundo</t>
  </si>
  <si>
    <t>nonagesimo nono</t>
  </si>
  <si>
    <t>octogesimo nono</t>
  </si>
  <si>
    <t>septuagesimo nono</t>
  </si>
  <si>
    <t>trigesimo tertii</t>
  </si>
  <si>
    <t>quadragesimo tertii</t>
  </si>
  <si>
    <t>septuagesimo tertii</t>
  </si>
  <si>
    <t>nonagesimo tertii</t>
  </si>
  <si>
    <t>nonagesimo sexto</t>
  </si>
  <si>
    <t>septuagesimo sexto</t>
  </si>
  <si>
    <t>sexagesimo sexto</t>
  </si>
  <si>
    <t>quadragesimo sexto</t>
  </si>
  <si>
    <t>trigesimo sexto</t>
  </si>
  <si>
    <t>trigesimo septimo</t>
  </si>
  <si>
    <t>quadragesimo septimo</t>
  </si>
  <si>
    <t>sexagesimo septimo</t>
  </si>
  <si>
    <t>septuagesimo septimo</t>
  </si>
  <si>
    <t>octogesimo septimo</t>
  </si>
  <si>
    <t>nonagesimo septimo</t>
  </si>
  <si>
    <t>octogesimo octavo</t>
  </si>
  <si>
    <t>septuagesimo octavo</t>
  </si>
  <si>
    <t>sexagesimo octavo</t>
  </si>
  <si>
    <t>sexagesimo nono</t>
  </si>
  <si>
    <t>quadragesimo nono</t>
  </si>
  <si>
    <t>quadragesimo octavo</t>
  </si>
  <si>
    <t>trigesimo octavo</t>
  </si>
  <si>
    <t>trigesimo quinto</t>
  </si>
  <si>
    <t>quadragesimo quinto</t>
  </si>
  <si>
    <t>sexagesimo quinto</t>
  </si>
  <si>
    <t>septuagesimo quinto</t>
  </si>
  <si>
    <t>nonagesimo quarto</t>
  </si>
  <si>
    <t>septuagesimo quarto</t>
  </si>
  <si>
    <t>sexagesimo quarto</t>
  </si>
  <si>
    <t>quadragesimo quarto</t>
  </si>
  <si>
    <t>sexagesimo primo</t>
  </si>
  <si>
    <t>premier</t>
  </si>
  <si>
    <t>deux</t>
  </si>
  <si>
    <t>trois</t>
  </si>
  <si>
    <t>quatre</t>
  </si>
  <si>
    <t>cinq</t>
  </si>
  <si>
    <t xml:space="preserve">six </t>
  </si>
  <si>
    <t>sept</t>
  </si>
  <si>
    <t>huit</t>
  </si>
  <si>
    <t>neuf</t>
  </si>
  <si>
    <t xml:space="preserve">dix </t>
  </si>
  <si>
    <t>onze</t>
  </si>
  <si>
    <t>douze</t>
  </si>
  <si>
    <t>treize</t>
  </si>
  <si>
    <t>quatorze</t>
  </si>
  <si>
    <t>quinze</t>
  </si>
  <si>
    <t>seize</t>
  </si>
  <si>
    <t>dix-sept</t>
  </si>
  <si>
    <t>dix-huit</t>
  </si>
  <si>
    <t>dix-neuf</t>
  </si>
  <si>
    <t>vingt</t>
  </si>
  <si>
    <t>vingt-et-un</t>
  </si>
  <si>
    <t>vingt-deux</t>
  </si>
  <si>
    <t>vingt-trois</t>
  </si>
  <si>
    <t>vingt-quatre</t>
  </si>
  <si>
    <t>vingt-cinq</t>
  </si>
  <si>
    <t>vingt-six</t>
  </si>
  <si>
    <t>vingt-sept</t>
  </si>
  <si>
    <t>vingt-huit</t>
  </si>
  <si>
    <t>vingt-neuf</t>
  </si>
  <si>
    <t>trente</t>
  </si>
  <si>
    <t>trente-et-un</t>
  </si>
  <si>
    <t>M</t>
  </si>
  <si>
    <t>J</t>
  </si>
  <si>
    <t>millénaire</t>
  </si>
  <si>
    <t>mille</t>
  </si>
  <si>
    <t>un</t>
  </si>
  <si>
    <t>trente-deux</t>
  </si>
  <si>
    <t>trente-trois</t>
  </si>
  <si>
    <t>trente-quatre</t>
  </si>
  <si>
    <t>trente-cinq</t>
  </si>
  <si>
    <t>trente-six</t>
  </si>
  <si>
    <t>trente-sept</t>
  </si>
  <si>
    <t>trente-huit</t>
  </si>
  <si>
    <t>trente-neuf</t>
  </si>
  <si>
    <t>quarante-et-un</t>
  </si>
  <si>
    <t>quarante-deux</t>
  </si>
  <si>
    <t>quarante-trois</t>
  </si>
  <si>
    <t>quarante-quatre</t>
  </si>
  <si>
    <t>quarante-cinq</t>
  </si>
  <si>
    <t>quarante-six</t>
  </si>
  <si>
    <t>quarante-sept</t>
  </si>
  <si>
    <t>quarante-huit</t>
  </si>
  <si>
    <t>quarante-neuf</t>
  </si>
  <si>
    <t>cinquante-et-un</t>
  </si>
  <si>
    <t>cinquante-deux</t>
  </si>
  <si>
    <t>cinquante-trois</t>
  </si>
  <si>
    <t>cinquante-quatre</t>
  </si>
  <si>
    <t>cinquante-cinq</t>
  </si>
  <si>
    <t>cinquante-six</t>
  </si>
  <si>
    <t>cinquante-sept</t>
  </si>
  <si>
    <t>cinquante-huit</t>
  </si>
  <si>
    <t>cinquante-neuf</t>
  </si>
  <si>
    <t>cinquante</t>
  </si>
  <si>
    <t>tente</t>
  </si>
  <si>
    <t>soixante</t>
  </si>
  <si>
    <t>soixante-et-un</t>
  </si>
  <si>
    <t>soixante-deux</t>
  </si>
  <si>
    <t>soixante-trois</t>
  </si>
  <si>
    <t>soixante-quatre</t>
  </si>
  <si>
    <t>soixante-cinq</t>
  </si>
  <si>
    <t>soixante-six</t>
  </si>
  <si>
    <t>soixante-sept</t>
  </si>
  <si>
    <t>soixante-huit</t>
  </si>
  <si>
    <t>soixante-neuf</t>
  </si>
  <si>
    <t>soixante-dix</t>
  </si>
  <si>
    <t>soixante-dix-et-un</t>
  </si>
  <si>
    <t>soixante-dix-deux</t>
  </si>
  <si>
    <t>soixante-dix-trois</t>
  </si>
  <si>
    <t>soixante-dix-quatre</t>
  </si>
  <si>
    <t>soixante-dix-cinq</t>
  </si>
  <si>
    <t>soixante-dix-six</t>
  </si>
  <si>
    <t>soixante-dix-sept</t>
  </si>
  <si>
    <t>soixante-dix-huit</t>
  </si>
  <si>
    <t>soixante-dix-neuf</t>
  </si>
  <si>
    <t>quatre-vingt-et-un</t>
  </si>
  <si>
    <t>quatre-vingt-deux</t>
  </si>
  <si>
    <t>quatre-vingt-trois</t>
  </si>
  <si>
    <t>quatre-vingt-quatre</t>
  </si>
  <si>
    <t>quatre-vingt-cinq</t>
  </si>
  <si>
    <t>quatre-vingt-six</t>
  </si>
  <si>
    <t>quatre-vingt-sept</t>
  </si>
  <si>
    <t>quatre-vingt-huit</t>
  </si>
  <si>
    <t>quatre-vingt-neuf</t>
  </si>
  <si>
    <t>quatre-vingt-dix</t>
  </si>
  <si>
    <t>quatre-vingt-dix-et-un</t>
  </si>
  <si>
    <t>quatre-vingt-dix-deux</t>
  </si>
  <si>
    <t>quatre-vingt-dix-trois</t>
  </si>
  <si>
    <t>quatre-vingt-dix-quatre</t>
  </si>
  <si>
    <t>quatre-vingt-dix-cinq</t>
  </si>
  <si>
    <t>quatre-vingt-dix-six</t>
  </si>
  <si>
    <t>quatre-vingt-dix-sept</t>
  </si>
  <si>
    <t>quatre-vingt-dix-huit</t>
  </si>
  <si>
    <t>quatre-vingt-dix-neuf</t>
  </si>
  <si>
    <t>an</t>
  </si>
  <si>
    <t>diz</t>
  </si>
  <si>
    <t>mil</t>
  </si>
  <si>
    <t>decimo nono</t>
  </si>
  <si>
    <t>decimo octavo</t>
  </si>
  <si>
    <t>decimo quarto</t>
  </si>
  <si>
    <t>decimo quinto</t>
  </si>
  <si>
    <t>decimo septim</t>
  </si>
  <si>
    <t>decimo sexto</t>
  </si>
  <si>
    <t>decimo tertii</t>
  </si>
  <si>
    <t>secundo</t>
  </si>
  <si>
    <t>nono</t>
  </si>
  <si>
    <t>dio</t>
  </si>
  <si>
    <t>uno</t>
  </si>
  <si>
    <t>sexagesimo tertii</t>
  </si>
  <si>
    <t>DATE EN LATIN</t>
  </si>
  <si>
    <t>DATE EN FRANÇAIS</t>
  </si>
  <si>
    <t>La date en chiffre s'affiche en-dessous</t>
  </si>
  <si>
    <t>quinquaginta</t>
  </si>
  <si>
    <t>quinquaginta nono</t>
  </si>
  <si>
    <t>quinquaginta octavo</t>
  </si>
  <si>
    <t>quinquaginta primo</t>
  </si>
  <si>
    <t>quinquaginta quarto</t>
  </si>
  <si>
    <t>quinquaginta quinto</t>
  </si>
  <si>
    <t>quinquaginta secundo</t>
  </si>
  <si>
    <t>quinquaginta septimo</t>
  </si>
  <si>
    <t>quinquaginta sexto</t>
  </si>
  <si>
    <t>quinquaginta tertii</t>
  </si>
  <si>
    <t>mois avec 2 chiffres</t>
  </si>
  <si>
    <t>année avec 2 chiffres</t>
  </si>
  <si>
    <t>septuagesimo y uno</t>
  </si>
  <si>
    <t>jour avec 2 chiffres</t>
  </si>
  <si>
    <t>quatre-vingts</t>
  </si>
  <si>
    <t>mil quatre</t>
  </si>
  <si>
    <t>mil cinq</t>
  </si>
  <si>
    <t>mil sept</t>
  </si>
  <si>
    <t>mil six</t>
  </si>
  <si>
    <t>octogesimo y uno</t>
  </si>
  <si>
    <t>Pour choisir les éléments en latin, cliquez sur la petite flèche qui s'affiche à droite quand on clique sur une case blanche.
Si les 2 derniers chiffres n'existent pas, choisissez pour la case "anno" : 0</t>
  </si>
  <si>
    <t xml:space="preserve">Pour effacer sélectionner une ou les 4 cases blanches et supprimer du clavier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</si>
</sst>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404040"/>
      <name val="Calibri"/>
      <family val="2"/>
      <scheme val="minor"/>
    </font>
    <font>
      <sz val="12"/>
      <color rgb="FF404040"/>
      <name val="Calibri"/>
      <family val="2"/>
      <scheme val="minor"/>
    </font>
    <font>
      <b/>
      <i/>
      <sz val="12"/>
      <color rgb="FF404040"/>
      <name val="Calibri"/>
      <family val="2"/>
      <scheme val="minor"/>
    </font>
    <font>
      <b/>
      <sz val="12"/>
      <color rgb="FF40404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C0BC"/>
        <bgColor indexed="64"/>
      </patternFill>
    </fill>
    <fill>
      <patternFill patternType="solid">
        <fgColor rgb="FFFFE9B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rgb="FFFFD47D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8" fillId="3" borderId="5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8" fillId="3" borderId="20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8" fillId="3" borderId="21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164" fontId="11" fillId="2" borderId="8" xfId="0" applyNumberFormat="1" applyFont="1" applyFill="1" applyBorder="1" applyAlignment="1">
      <alignment horizontal="left" vertical="center" wrapText="1"/>
    </xf>
    <xf numFmtId="0" fontId="9" fillId="0" borderId="12" xfId="0" applyFont="1" applyBorder="1" applyAlignment="1">
      <alignment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164" fontId="11" fillId="2" borderId="10" xfId="0" applyNumberFormat="1" applyFont="1" applyFill="1" applyBorder="1" applyAlignment="1">
      <alignment horizontal="left" vertical="center" wrapText="1"/>
    </xf>
    <xf numFmtId="0" fontId="9" fillId="0" borderId="13" xfId="0" applyFont="1" applyBorder="1" applyAlignment="1">
      <alignment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0" fontId="11" fillId="2" borderId="18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 applyProtection="1">
      <alignment horizontal="center" vertical="center"/>
      <protection locked="0"/>
    </xf>
    <xf numFmtId="164" fontId="3" fillId="10" borderId="23" xfId="0" applyNumberFormat="1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>
      <alignment horizontal="left" vertical="center" wrapText="1" indent="1"/>
    </xf>
    <xf numFmtId="0" fontId="11" fillId="2" borderId="18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indent="1"/>
    </xf>
    <xf numFmtId="0" fontId="10" fillId="2" borderId="7" xfId="0" applyFont="1" applyFill="1" applyBorder="1" applyAlignment="1">
      <alignment horizontal="left" vertical="center" wrapText="1" indent="1"/>
    </xf>
    <xf numFmtId="0" fontId="10" fillId="2" borderId="9" xfId="0" applyFont="1" applyFill="1" applyBorder="1" applyAlignment="1">
      <alignment horizontal="left" vertical="center" wrapText="1" indent="1"/>
    </xf>
    <xf numFmtId="0" fontId="0" fillId="0" borderId="0" xfId="0" applyProtection="1">
      <protection hidden="1"/>
    </xf>
    <xf numFmtId="0" fontId="2" fillId="5" borderId="24" xfId="0" applyFont="1" applyFill="1" applyBorder="1" applyAlignment="1" applyProtection="1">
      <alignment vertical="center"/>
      <protection hidden="1"/>
    </xf>
    <xf numFmtId="0" fontId="2" fillId="5" borderId="22" xfId="0" applyFont="1" applyFill="1" applyBorder="1" applyAlignment="1" applyProtection="1">
      <alignment vertical="center"/>
      <protection hidden="1"/>
    </xf>
    <xf numFmtId="0" fontId="2" fillId="7" borderId="2" xfId="0" applyFont="1" applyFill="1" applyBorder="1" applyAlignment="1" applyProtection="1">
      <alignment vertical="center"/>
      <protection hidden="1"/>
    </xf>
    <xf numFmtId="0" fontId="3" fillId="9" borderId="1" xfId="0" applyFont="1" applyFill="1" applyBorder="1" applyAlignment="1" applyProtection="1">
      <alignment horizontal="center" vertical="center"/>
      <protection hidden="1"/>
    </xf>
    <xf numFmtId="0" fontId="2" fillId="7" borderId="3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/>
    <xf numFmtId="0" fontId="6" fillId="4" borderId="2" xfId="0" applyFont="1" applyFill="1" applyBorder="1" applyAlignment="1" applyProtection="1">
      <alignment horizontal="center" vertical="center"/>
      <protection hidden="1"/>
    </xf>
    <xf numFmtId="0" fontId="6" fillId="4" borderId="3" xfId="0" applyFont="1" applyFill="1" applyBorder="1" applyAlignment="1" applyProtection="1">
      <alignment horizontal="center" vertical="center"/>
      <protection hidden="1"/>
    </xf>
    <xf numFmtId="0" fontId="6" fillId="4" borderId="4" xfId="0" applyFont="1" applyFill="1" applyBorder="1" applyAlignment="1" applyProtection="1">
      <alignment horizontal="center" vertical="center"/>
      <protection hidden="1"/>
    </xf>
    <xf numFmtId="0" fontId="7" fillId="4" borderId="2" xfId="0" applyFont="1" applyFill="1" applyBorder="1" applyAlignment="1" applyProtection="1">
      <alignment horizontal="center" vertical="center"/>
      <protection hidden="1"/>
    </xf>
    <xf numFmtId="0" fontId="7" fillId="4" borderId="3" xfId="0" applyFont="1" applyFill="1" applyBorder="1" applyAlignment="1" applyProtection="1">
      <alignment horizontal="center" vertical="center"/>
      <protection hidden="1"/>
    </xf>
    <xf numFmtId="0" fontId="7" fillId="4" borderId="4" xfId="0" applyFont="1" applyFill="1" applyBorder="1" applyAlignment="1" applyProtection="1">
      <alignment horizontal="center" vertical="center"/>
      <protection hidden="1"/>
    </xf>
    <xf numFmtId="0" fontId="3" fillId="9" borderId="2" xfId="0" applyFont="1" applyFill="1" applyBorder="1" applyAlignment="1" applyProtection="1">
      <alignment horizontal="center" vertical="center"/>
      <protection hidden="1"/>
    </xf>
    <xf numFmtId="0" fontId="3" fillId="9" borderId="3" xfId="0" applyFont="1" applyFill="1" applyBorder="1" applyAlignment="1" applyProtection="1">
      <alignment horizontal="center" vertical="center"/>
      <protection hidden="1"/>
    </xf>
    <xf numFmtId="0" fontId="3" fillId="9" borderId="4" xfId="0" applyFont="1" applyFill="1" applyBorder="1" applyAlignment="1" applyProtection="1">
      <alignment horizontal="center" vertical="center"/>
      <protection hidden="1"/>
    </xf>
    <xf numFmtId="0" fontId="0" fillId="0" borderId="22" xfId="0" applyBorder="1" applyProtection="1"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14" fontId="4" fillId="8" borderId="2" xfId="0" applyNumberFormat="1" applyFont="1" applyFill="1" applyBorder="1" applyAlignment="1" applyProtection="1">
      <alignment horizontal="center"/>
      <protection hidden="1"/>
    </xf>
    <xf numFmtId="14" fontId="4" fillId="8" borderId="3" xfId="0" applyNumberFormat="1" applyFont="1" applyFill="1" applyBorder="1" applyAlignment="1" applyProtection="1">
      <alignment horizontal="center"/>
      <protection hidden="1"/>
    </xf>
    <xf numFmtId="14" fontId="4" fillId="8" borderId="4" xfId="0" applyNumberFormat="1" applyFont="1" applyFill="1" applyBorder="1" applyAlignment="1" applyProtection="1">
      <alignment horizontal="center"/>
      <protection hidden="1"/>
    </xf>
    <xf numFmtId="0" fontId="5" fillId="6" borderId="2" xfId="0" applyFont="1" applyFill="1" applyBorder="1" applyAlignment="1" applyProtection="1">
      <alignment horizontal="center" vertical="center"/>
      <protection hidden="1"/>
    </xf>
    <xf numFmtId="0" fontId="5" fillId="6" borderId="3" xfId="0" applyFont="1" applyFill="1" applyBorder="1" applyAlignment="1" applyProtection="1">
      <alignment horizontal="center" vertical="center"/>
      <protection hidden="1"/>
    </xf>
    <xf numFmtId="0" fontId="5" fillId="6" borderId="4" xfId="0" applyFont="1" applyFill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horizontal="center" vertical="top"/>
      <protection hidden="1"/>
    </xf>
    <xf numFmtId="0" fontId="6" fillId="0" borderId="19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9BD"/>
      <color rgb="FFCCFFFF"/>
      <color rgb="FFFFD47D"/>
      <color rgb="FF7A0000"/>
      <color rgb="FFE36713"/>
      <color rgb="FFD8EEC0"/>
      <color rgb="FF00C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3CED61D-D07F-4114-87BE-55F6F5D9DBBB}">
  <we:reference id="wa104379279" version="2.1.0.0" store="fr-FR" storeType="OMEX"/>
  <we:alternateReferences>
    <we:reference id="WA104379279" version="2.1.0.0" store="WA104379279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91A42-F04A-4A66-8FEC-70A8A905FA49}">
  <sheetPr codeName="Feuil1"/>
  <dimension ref="A1:O103"/>
  <sheetViews>
    <sheetView showRowColHeaders="0" workbookViewId="0">
      <selection activeCell="M2" sqref="M2:O103"/>
    </sheetView>
  </sheetViews>
  <sheetFormatPr baseColWidth="10" defaultRowHeight="15.6" x14ac:dyDescent="0.3"/>
  <cols>
    <col min="1" max="1" width="11.5546875" style="8" bestFit="1" customWidth="1"/>
    <col min="2" max="2" width="13.6640625" style="8" customWidth="1"/>
    <col min="3" max="3" width="4.33203125" style="8" bestFit="1" customWidth="1"/>
    <col min="4" max="4" width="2.77734375" style="8" customWidth="1"/>
    <col min="5" max="5" width="19" style="8" customWidth="1"/>
    <col min="6" max="6" width="15.109375" style="34" customWidth="1"/>
    <col min="7" max="7" width="5.33203125" style="34" customWidth="1"/>
    <col min="8" max="8" width="2.77734375" style="34" customWidth="1"/>
    <col min="9" max="9" width="17.88671875" style="8" bestFit="1" customWidth="1"/>
    <col min="10" max="10" width="16.5546875" style="8" customWidth="1"/>
    <col min="11" max="11" width="8.88671875" style="8" bestFit="1" customWidth="1"/>
    <col min="12" max="12" width="2.77734375" style="8" customWidth="1"/>
    <col min="13" max="13" width="23.5546875" style="8" customWidth="1"/>
    <col min="14" max="14" width="19.21875" style="8" bestFit="1" customWidth="1"/>
    <col min="15" max="15" width="6.21875" style="8" bestFit="1" customWidth="1"/>
    <col min="16" max="16" width="9" style="8" customWidth="1"/>
    <col min="17" max="17" width="20.77734375" style="8" customWidth="1"/>
    <col min="18" max="18" width="11.5546875" style="8"/>
    <col min="19" max="19" width="20.77734375" style="8" customWidth="1"/>
    <col min="20" max="16384" width="11.5546875" style="8"/>
  </cols>
  <sheetData>
    <row r="1" spans="1:15" x14ac:dyDescent="0.3">
      <c r="A1" s="1" t="s">
        <v>20</v>
      </c>
      <c r="B1" s="2" t="s">
        <v>22</v>
      </c>
      <c r="C1" s="2" t="s">
        <v>175</v>
      </c>
      <c r="D1" s="3"/>
      <c r="E1" s="1" t="s">
        <v>21</v>
      </c>
      <c r="F1" s="4" t="s">
        <v>23</v>
      </c>
      <c r="G1" s="5" t="s">
        <v>176</v>
      </c>
      <c r="H1" s="6"/>
      <c r="I1" s="1" t="s">
        <v>75</v>
      </c>
      <c r="J1" s="7" t="s">
        <v>177</v>
      </c>
      <c r="K1" s="2" t="s">
        <v>249</v>
      </c>
      <c r="M1" s="9" t="s">
        <v>78</v>
      </c>
      <c r="N1" s="10" t="s">
        <v>247</v>
      </c>
      <c r="O1" s="11" t="s">
        <v>248</v>
      </c>
    </row>
    <row r="2" spans="1:15" ht="15" customHeight="1" x14ac:dyDescent="0.3">
      <c r="A2" s="12" t="s">
        <v>64</v>
      </c>
      <c r="B2" s="13" t="s">
        <v>11</v>
      </c>
      <c r="C2" s="14">
        <v>4</v>
      </c>
      <c r="D2" s="15"/>
      <c r="E2" s="43" t="s">
        <v>35</v>
      </c>
      <c r="F2" s="40" t="s">
        <v>162</v>
      </c>
      <c r="G2" s="16">
        <v>19</v>
      </c>
      <c r="H2" s="17"/>
      <c r="I2" s="12" t="s">
        <v>75</v>
      </c>
      <c r="J2" s="18" t="s">
        <v>178</v>
      </c>
      <c r="K2" s="19">
        <v>1000</v>
      </c>
      <c r="M2" s="20">
        <v>0</v>
      </c>
      <c r="N2" s="21"/>
      <c r="O2" s="22">
        <v>0</v>
      </c>
    </row>
    <row r="3" spans="1:15" ht="15" customHeight="1" x14ac:dyDescent="0.3">
      <c r="A3" s="12" t="s">
        <v>65</v>
      </c>
      <c r="B3" s="13" t="s">
        <v>15</v>
      </c>
      <c r="C3" s="14">
        <v>8</v>
      </c>
      <c r="D3" s="15"/>
      <c r="E3" s="43" t="s">
        <v>36</v>
      </c>
      <c r="F3" s="40" t="s">
        <v>161</v>
      </c>
      <c r="G3" s="16">
        <v>18</v>
      </c>
      <c r="H3" s="17"/>
      <c r="I3" s="12" t="s">
        <v>85</v>
      </c>
      <c r="J3" s="18" t="s">
        <v>280</v>
      </c>
      <c r="K3" s="19">
        <v>14</v>
      </c>
      <c r="M3" s="20" t="s">
        <v>25</v>
      </c>
      <c r="N3" s="21" t="s">
        <v>153</v>
      </c>
      <c r="O3" s="22">
        <v>10</v>
      </c>
    </row>
    <row r="4" spans="1:15" ht="15" customHeight="1" x14ac:dyDescent="0.3">
      <c r="A4" s="12" t="s">
        <v>66</v>
      </c>
      <c r="B4" s="13" t="s">
        <v>19</v>
      </c>
      <c r="C4" s="14">
        <v>12</v>
      </c>
      <c r="D4" s="15"/>
      <c r="E4" s="43" t="s">
        <v>37</v>
      </c>
      <c r="F4" s="40" t="s">
        <v>157</v>
      </c>
      <c r="G4" s="16">
        <v>14</v>
      </c>
      <c r="H4" s="17"/>
      <c r="I4" s="12" t="s">
        <v>0</v>
      </c>
      <c r="J4" s="18" t="s">
        <v>281</v>
      </c>
      <c r="K4" s="19">
        <v>15</v>
      </c>
      <c r="M4" s="12" t="s">
        <v>250</v>
      </c>
      <c r="N4" s="23" t="s">
        <v>162</v>
      </c>
      <c r="O4" s="19">
        <v>19</v>
      </c>
    </row>
    <row r="5" spans="1:15" ht="15" customHeight="1" x14ac:dyDescent="0.3">
      <c r="A5" s="12" t="s">
        <v>67</v>
      </c>
      <c r="B5" s="13" t="s">
        <v>9</v>
      </c>
      <c r="C5" s="14">
        <v>2</v>
      </c>
      <c r="D5" s="15"/>
      <c r="E5" s="43" t="s">
        <v>38</v>
      </c>
      <c r="F5" s="40" t="s">
        <v>158</v>
      </c>
      <c r="G5" s="16">
        <v>15</v>
      </c>
      <c r="H5" s="17"/>
      <c r="I5" s="12" t="s">
        <v>2</v>
      </c>
      <c r="J5" s="18" t="s">
        <v>282</v>
      </c>
      <c r="K5" s="19">
        <v>17</v>
      </c>
      <c r="M5" s="12" t="s">
        <v>251</v>
      </c>
      <c r="N5" s="23" t="s">
        <v>161</v>
      </c>
      <c r="O5" s="19">
        <v>18</v>
      </c>
    </row>
    <row r="6" spans="1:15" ht="15" customHeight="1" x14ac:dyDescent="0.3">
      <c r="A6" s="12" t="s">
        <v>7</v>
      </c>
      <c r="B6" s="13" t="s">
        <v>8</v>
      </c>
      <c r="C6" s="14">
        <v>1</v>
      </c>
      <c r="D6" s="15"/>
      <c r="E6" s="43" t="s">
        <v>39</v>
      </c>
      <c r="F6" s="40" t="s">
        <v>160</v>
      </c>
      <c r="G6" s="16">
        <v>17</v>
      </c>
      <c r="H6" s="17"/>
      <c r="I6" s="12" t="s">
        <v>1</v>
      </c>
      <c r="J6" s="18" t="s">
        <v>283</v>
      </c>
      <c r="K6" s="19">
        <v>16</v>
      </c>
      <c r="M6" s="12" t="s">
        <v>252</v>
      </c>
      <c r="N6" s="23" t="s">
        <v>157</v>
      </c>
      <c r="O6" s="19">
        <v>14</v>
      </c>
    </row>
    <row r="7" spans="1:15" ht="15" customHeight="1" thickBot="1" x14ac:dyDescent="0.35">
      <c r="A7" s="12" t="s">
        <v>68</v>
      </c>
      <c r="B7" s="13" t="s">
        <v>14</v>
      </c>
      <c r="C7" s="14">
        <v>7</v>
      </c>
      <c r="D7" s="15"/>
      <c r="E7" s="43" t="s">
        <v>40</v>
      </c>
      <c r="F7" s="40" t="s">
        <v>159</v>
      </c>
      <c r="G7" s="16">
        <v>16</v>
      </c>
      <c r="H7" s="17"/>
      <c r="I7" s="24"/>
      <c r="J7" s="25"/>
      <c r="K7" s="26"/>
      <c r="M7" s="12" t="s">
        <v>253</v>
      </c>
      <c r="N7" s="23" t="s">
        <v>158</v>
      </c>
      <c r="O7" s="19">
        <v>15</v>
      </c>
    </row>
    <row r="8" spans="1:15" ht="15" customHeight="1" x14ac:dyDescent="0.3">
      <c r="A8" s="12" t="s">
        <v>69</v>
      </c>
      <c r="B8" s="13" t="s">
        <v>13</v>
      </c>
      <c r="C8" s="14">
        <v>6</v>
      </c>
      <c r="D8" s="15"/>
      <c r="E8" s="43" t="s">
        <v>41</v>
      </c>
      <c r="F8" s="40" t="s">
        <v>156</v>
      </c>
      <c r="G8" s="16">
        <v>13</v>
      </c>
      <c r="H8" s="17"/>
      <c r="M8" s="12" t="s">
        <v>254</v>
      </c>
      <c r="N8" s="23" t="s">
        <v>160</v>
      </c>
      <c r="O8" s="19">
        <v>17</v>
      </c>
    </row>
    <row r="9" spans="1:15" ht="15" customHeight="1" x14ac:dyDescent="0.3">
      <c r="A9" s="12" t="s">
        <v>70</v>
      </c>
      <c r="B9" s="13" t="s">
        <v>12</v>
      </c>
      <c r="C9" s="14">
        <v>5</v>
      </c>
      <c r="D9" s="15"/>
      <c r="E9" s="43" t="s">
        <v>25</v>
      </c>
      <c r="F9" s="40" t="s">
        <v>153</v>
      </c>
      <c r="G9" s="16">
        <v>10</v>
      </c>
      <c r="H9" s="17"/>
      <c r="M9" s="12" t="s">
        <v>255</v>
      </c>
      <c r="N9" s="23" t="s">
        <v>159</v>
      </c>
      <c r="O9" s="19">
        <v>16</v>
      </c>
    </row>
    <row r="10" spans="1:15" ht="15" customHeight="1" x14ac:dyDescent="0.3">
      <c r="A10" s="12" t="s">
        <v>71</v>
      </c>
      <c r="B10" s="13" t="s">
        <v>10</v>
      </c>
      <c r="C10" s="14">
        <v>3</v>
      </c>
      <c r="D10" s="15"/>
      <c r="E10" s="43" t="s">
        <v>42</v>
      </c>
      <c r="F10" s="40" t="s">
        <v>155</v>
      </c>
      <c r="G10" s="16">
        <v>12</v>
      </c>
      <c r="H10" s="17"/>
      <c r="M10" s="12" t="s">
        <v>256</v>
      </c>
      <c r="N10" s="23" t="s">
        <v>156</v>
      </c>
      <c r="O10" s="19">
        <v>13</v>
      </c>
    </row>
    <row r="11" spans="1:15" ht="15" customHeight="1" x14ac:dyDescent="0.3">
      <c r="A11" s="12" t="s">
        <v>72</v>
      </c>
      <c r="B11" s="13" t="s">
        <v>18</v>
      </c>
      <c r="C11" s="14">
        <v>11</v>
      </c>
      <c r="D11" s="15"/>
      <c r="E11" s="43" t="s">
        <v>43</v>
      </c>
      <c r="F11" s="40" t="s">
        <v>152</v>
      </c>
      <c r="G11" s="16">
        <v>9</v>
      </c>
      <c r="H11" s="17"/>
      <c r="M11" s="12" t="s">
        <v>259</v>
      </c>
      <c r="N11" s="23" t="s">
        <v>145</v>
      </c>
      <c r="O11" s="27">
        <v>2</v>
      </c>
    </row>
    <row r="12" spans="1:15" ht="15" customHeight="1" x14ac:dyDescent="0.3">
      <c r="A12" s="12" t="s">
        <v>73</v>
      </c>
      <c r="B12" s="13" t="s">
        <v>17</v>
      </c>
      <c r="C12" s="14">
        <v>10</v>
      </c>
      <c r="D12" s="15"/>
      <c r="E12" s="43" t="s">
        <v>44</v>
      </c>
      <c r="F12" s="40" t="s">
        <v>151</v>
      </c>
      <c r="G12" s="16">
        <v>8</v>
      </c>
      <c r="H12" s="17"/>
      <c r="M12" s="12" t="s">
        <v>82</v>
      </c>
      <c r="N12" s="23" t="s">
        <v>155</v>
      </c>
      <c r="O12" s="19">
        <v>12</v>
      </c>
    </row>
    <row r="13" spans="1:15" ht="15" customHeight="1" thickBot="1" x14ac:dyDescent="0.35">
      <c r="A13" s="24" t="s">
        <v>74</v>
      </c>
      <c r="B13" s="28" t="s">
        <v>16</v>
      </c>
      <c r="C13" s="29">
        <v>9</v>
      </c>
      <c r="D13" s="30"/>
      <c r="E13" s="43" t="s">
        <v>34</v>
      </c>
      <c r="F13" s="40" t="s">
        <v>144</v>
      </c>
      <c r="G13" s="16">
        <v>1</v>
      </c>
      <c r="H13" s="17"/>
      <c r="M13" s="20" t="s">
        <v>6</v>
      </c>
      <c r="N13" s="21" t="s">
        <v>237</v>
      </c>
      <c r="O13" s="22">
        <v>90</v>
      </c>
    </row>
    <row r="14" spans="1:15" ht="15" customHeight="1" x14ac:dyDescent="0.3">
      <c r="E14" s="43" t="s">
        <v>45</v>
      </c>
      <c r="F14" s="40" t="s">
        <v>147</v>
      </c>
      <c r="G14" s="16">
        <v>4</v>
      </c>
      <c r="H14" s="31"/>
      <c r="M14" s="12" t="s">
        <v>110</v>
      </c>
      <c r="N14" s="23" t="s">
        <v>246</v>
      </c>
      <c r="O14" s="19">
        <v>99</v>
      </c>
    </row>
    <row r="15" spans="1:15" ht="15" customHeight="1" x14ac:dyDescent="0.3">
      <c r="E15" s="43" t="s">
        <v>46</v>
      </c>
      <c r="F15" s="40" t="s">
        <v>148</v>
      </c>
      <c r="G15" s="16">
        <v>5</v>
      </c>
      <c r="H15" s="32"/>
      <c r="M15" s="12" t="s">
        <v>84</v>
      </c>
      <c r="N15" s="23" t="s">
        <v>245</v>
      </c>
      <c r="O15" s="19">
        <v>98</v>
      </c>
    </row>
    <row r="16" spans="1:15" ht="15" customHeight="1" x14ac:dyDescent="0.3">
      <c r="E16" s="43" t="s">
        <v>47</v>
      </c>
      <c r="F16" s="40" t="s">
        <v>145</v>
      </c>
      <c r="G16" s="16">
        <v>2</v>
      </c>
      <c r="H16" s="32"/>
      <c r="M16" s="12" t="s">
        <v>87</v>
      </c>
      <c r="N16" s="23" t="s">
        <v>238</v>
      </c>
      <c r="O16" s="19">
        <v>91</v>
      </c>
    </row>
    <row r="17" spans="5:15" ht="15" customHeight="1" x14ac:dyDescent="0.3">
      <c r="E17" s="43" t="s">
        <v>48</v>
      </c>
      <c r="F17" s="40" t="s">
        <v>150</v>
      </c>
      <c r="G17" s="16">
        <v>7</v>
      </c>
      <c r="H17" s="32"/>
      <c r="M17" s="12" t="s">
        <v>139</v>
      </c>
      <c r="N17" s="23" t="s">
        <v>241</v>
      </c>
      <c r="O17" s="19">
        <v>94</v>
      </c>
    </row>
    <row r="18" spans="5:15" ht="15" customHeight="1" x14ac:dyDescent="0.3">
      <c r="E18" s="43" t="s">
        <v>49</v>
      </c>
      <c r="F18" s="40" t="s">
        <v>149</v>
      </c>
      <c r="G18" s="16">
        <v>6</v>
      </c>
      <c r="H18" s="32"/>
      <c r="M18" s="12" t="s">
        <v>81</v>
      </c>
      <c r="N18" s="23" t="s">
        <v>242</v>
      </c>
      <c r="O18" s="19">
        <v>95</v>
      </c>
    </row>
    <row r="19" spans="5:15" ht="15" customHeight="1" x14ac:dyDescent="0.3">
      <c r="E19" s="43" t="s">
        <v>50</v>
      </c>
      <c r="F19" s="40" t="s">
        <v>146</v>
      </c>
      <c r="G19" s="16">
        <v>3</v>
      </c>
      <c r="H19" s="32"/>
      <c r="M19" s="12" t="s">
        <v>109</v>
      </c>
      <c r="N19" s="23" t="s">
        <v>239</v>
      </c>
      <c r="O19" s="19">
        <v>92</v>
      </c>
    </row>
    <row r="20" spans="5:15" ht="15" customHeight="1" x14ac:dyDescent="0.3">
      <c r="E20" s="43" t="s">
        <v>51</v>
      </c>
      <c r="F20" s="40" t="s">
        <v>173</v>
      </c>
      <c r="G20" s="16">
        <v>30</v>
      </c>
      <c r="H20" s="32"/>
      <c r="M20" s="12" t="s">
        <v>127</v>
      </c>
      <c r="N20" s="23" t="s">
        <v>244</v>
      </c>
      <c r="O20" s="19">
        <v>97</v>
      </c>
    </row>
    <row r="21" spans="5:15" ht="15" customHeight="1" x14ac:dyDescent="0.3">
      <c r="E21" s="43" t="s">
        <v>52</v>
      </c>
      <c r="F21" s="40" t="s">
        <v>174</v>
      </c>
      <c r="G21" s="16">
        <v>31</v>
      </c>
      <c r="H21" s="32"/>
      <c r="M21" s="12" t="s">
        <v>117</v>
      </c>
      <c r="N21" s="23" t="s">
        <v>243</v>
      </c>
      <c r="O21" s="19">
        <v>96</v>
      </c>
    </row>
    <row r="22" spans="5:15" ht="15" customHeight="1" x14ac:dyDescent="0.3">
      <c r="E22" s="43" t="s">
        <v>53</v>
      </c>
      <c r="F22" s="40" t="s">
        <v>154</v>
      </c>
      <c r="G22" s="16">
        <v>11</v>
      </c>
      <c r="H22" s="32"/>
      <c r="M22" s="12" t="s">
        <v>116</v>
      </c>
      <c r="N22" s="23" t="s">
        <v>240</v>
      </c>
      <c r="O22" s="19">
        <v>93</v>
      </c>
    </row>
    <row r="23" spans="5:15" ht="15" customHeight="1" x14ac:dyDescent="0.3">
      <c r="E23" s="43" t="s">
        <v>54</v>
      </c>
      <c r="F23" s="40" t="s">
        <v>163</v>
      </c>
      <c r="G23" s="16">
        <v>20</v>
      </c>
      <c r="H23" s="32"/>
      <c r="M23" s="12" t="s">
        <v>258</v>
      </c>
      <c r="N23" s="23" t="s">
        <v>152</v>
      </c>
      <c r="O23" s="27">
        <v>9</v>
      </c>
    </row>
    <row r="24" spans="5:15" ht="15" customHeight="1" x14ac:dyDescent="0.3">
      <c r="E24" s="43" t="s">
        <v>55</v>
      </c>
      <c r="F24" s="40" t="s">
        <v>172</v>
      </c>
      <c r="G24" s="16">
        <v>29</v>
      </c>
      <c r="H24" s="32"/>
      <c r="M24" s="12" t="s">
        <v>30</v>
      </c>
      <c r="N24" s="23" t="s">
        <v>151</v>
      </c>
      <c r="O24" s="27">
        <v>8</v>
      </c>
    </row>
    <row r="25" spans="5:15" ht="15" customHeight="1" x14ac:dyDescent="0.3">
      <c r="E25" s="43" t="s">
        <v>56</v>
      </c>
      <c r="F25" s="40" t="s">
        <v>171</v>
      </c>
      <c r="G25" s="16">
        <v>28</v>
      </c>
      <c r="H25" s="32"/>
      <c r="M25" s="20" t="s">
        <v>31</v>
      </c>
      <c r="N25" s="21" t="s">
        <v>279</v>
      </c>
      <c r="O25" s="22">
        <v>80</v>
      </c>
    </row>
    <row r="26" spans="5:15" ht="15" customHeight="1" x14ac:dyDescent="0.3">
      <c r="E26" s="43" t="s">
        <v>57</v>
      </c>
      <c r="F26" s="40" t="s">
        <v>164</v>
      </c>
      <c r="G26" s="16">
        <v>21</v>
      </c>
      <c r="H26" s="32"/>
      <c r="M26" s="12" t="s">
        <v>111</v>
      </c>
      <c r="N26" s="23" t="s">
        <v>236</v>
      </c>
      <c r="O26" s="19">
        <v>89</v>
      </c>
    </row>
    <row r="27" spans="5:15" ht="15" customHeight="1" x14ac:dyDescent="0.3">
      <c r="E27" s="43" t="s">
        <v>58</v>
      </c>
      <c r="F27" s="40" t="s">
        <v>167</v>
      </c>
      <c r="G27" s="16">
        <v>24</v>
      </c>
      <c r="H27" s="32"/>
      <c r="M27" s="12" t="s">
        <v>128</v>
      </c>
      <c r="N27" s="23" t="s">
        <v>235</v>
      </c>
      <c r="O27" s="19">
        <v>88</v>
      </c>
    </row>
    <row r="28" spans="5:15" ht="15" customHeight="1" x14ac:dyDescent="0.3">
      <c r="E28" s="43" t="s">
        <v>59</v>
      </c>
      <c r="F28" s="40" t="s">
        <v>168</v>
      </c>
      <c r="G28" s="16">
        <v>25</v>
      </c>
      <c r="H28" s="32"/>
      <c r="M28" s="12" t="s">
        <v>91</v>
      </c>
      <c r="N28" s="23" t="s">
        <v>231</v>
      </c>
      <c r="O28" s="19">
        <v>84</v>
      </c>
    </row>
    <row r="29" spans="5:15" ht="15" customHeight="1" x14ac:dyDescent="0.3">
      <c r="E29" s="43" t="s">
        <v>60</v>
      </c>
      <c r="F29" s="40" t="s">
        <v>165</v>
      </c>
      <c r="G29" s="16">
        <v>22</v>
      </c>
      <c r="H29" s="32"/>
      <c r="M29" s="12" t="s">
        <v>89</v>
      </c>
      <c r="N29" s="23" t="s">
        <v>232</v>
      </c>
      <c r="O29" s="19">
        <v>85</v>
      </c>
    </row>
    <row r="30" spans="5:15" ht="15" customHeight="1" x14ac:dyDescent="0.3">
      <c r="E30" s="43" t="s">
        <v>61</v>
      </c>
      <c r="F30" s="40" t="s">
        <v>170</v>
      </c>
      <c r="G30" s="16">
        <v>27</v>
      </c>
      <c r="H30" s="32"/>
      <c r="M30" s="12" t="s">
        <v>108</v>
      </c>
      <c r="N30" s="23" t="s">
        <v>229</v>
      </c>
      <c r="O30" s="19">
        <v>82</v>
      </c>
    </row>
    <row r="31" spans="5:15" ht="15" customHeight="1" x14ac:dyDescent="0.3">
      <c r="E31" s="43" t="s">
        <v>62</v>
      </c>
      <c r="F31" s="40" t="s">
        <v>169</v>
      </c>
      <c r="G31" s="16">
        <v>26</v>
      </c>
      <c r="H31" s="32"/>
      <c r="M31" s="12" t="s">
        <v>126</v>
      </c>
      <c r="N31" s="23" t="s">
        <v>234</v>
      </c>
      <c r="O31" s="19">
        <v>87</v>
      </c>
    </row>
    <row r="32" spans="5:15" ht="15" customHeight="1" thickBot="1" x14ac:dyDescent="0.35">
      <c r="E32" s="44" t="s">
        <v>63</v>
      </c>
      <c r="F32" s="41" t="s">
        <v>166</v>
      </c>
      <c r="G32" s="33">
        <v>23</v>
      </c>
      <c r="H32" s="32"/>
      <c r="M32" s="12" t="s">
        <v>88</v>
      </c>
      <c r="N32" s="23" t="s">
        <v>233</v>
      </c>
      <c r="O32" s="19">
        <v>86</v>
      </c>
    </row>
    <row r="33" spans="6:15" ht="15" customHeight="1" x14ac:dyDescent="0.3">
      <c r="F33" s="42"/>
      <c r="G33" s="35"/>
      <c r="M33" s="12" t="s">
        <v>90</v>
      </c>
      <c r="N33" s="23" t="s">
        <v>230</v>
      </c>
      <c r="O33" s="19">
        <v>83</v>
      </c>
    </row>
    <row r="34" spans="6:15" ht="15" customHeight="1" x14ac:dyDescent="0.3">
      <c r="M34" s="12" t="s">
        <v>284</v>
      </c>
      <c r="N34" s="23" t="s">
        <v>228</v>
      </c>
      <c r="O34" s="19">
        <v>81</v>
      </c>
    </row>
    <row r="35" spans="6:15" ht="15" customHeight="1" x14ac:dyDescent="0.3">
      <c r="M35" s="20" t="s">
        <v>86</v>
      </c>
      <c r="N35" s="21" t="s">
        <v>179</v>
      </c>
      <c r="O35" s="36">
        <v>1</v>
      </c>
    </row>
    <row r="36" spans="6:15" ht="15" customHeight="1" x14ac:dyDescent="0.3">
      <c r="M36" s="20" t="s">
        <v>5</v>
      </c>
      <c r="N36" s="21" t="s">
        <v>207</v>
      </c>
      <c r="O36" s="22">
        <v>40</v>
      </c>
    </row>
    <row r="37" spans="6:15" ht="15" customHeight="1" x14ac:dyDescent="0.3">
      <c r="M37" s="12" t="s">
        <v>132</v>
      </c>
      <c r="N37" s="23" t="s">
        <v>196</v>
      </c>
      <c r="O37" s="19">
        <v>49</v>
      </c>
    </row>
    <row r="38" spans="6:15" ht="15" customHeight="1" x14ac:dyDescent="0.3">
      <c r="M38" s="12" t="s">
        <v>133</v>
      </c>
      <c r="N38" s="23" t="s">
        <v>195</v>
      </c>
      <c r="O38" s="19">
        <v>48</v>
      </c>
    </row>
    <row r="39" spans="6:15" ht="15" customHeight="1" x14ac:dyDescent="0.3">
      <c r="M39" s="12" t="s">
        <v>142</v>
      </c>
      <c r="N39" s="23" t="s">
        <v>191</v>
      </c>
      <c r="O39" s="19">
        <v>44</v>
      </c>
    </row>
    <row r="40" spans="6:15" ht="15" customHeight="1" x14ac:dyDescent="0.3">
      <c r="M40" s="12" t="s">
        <v>136</v>
      </c>
      <c r="N40" s="23" t="s">
        <v>192</v>
      </c>
      <c r="O40" s="19">
        <v>45</v>
      </c>
    </row>
    <row r="41" spans="6:15" ht="15" customHeight="1" x14ac:dyDescent="0.3">
      <c r="M41" s="12" t="s">
        <v>105</v>
      </c>
      <c r="N41" s="23" t="s">
        <v>189</v>
      </c>
      <c r="O41" s="19">
        <v>42</v>
      </c>
    </row>
    <row r="42" spans="6:15" ht="15" customHeight="1" x14ac:dyDescent="0.3">
      <c r="M42" s="12" t="s">
        <v>123</v>
      </c>
      <c r="N42" s="23" t="s">
        <v>194</v>
      </c>
      <c r="O42" s="19">
        <v>47</v>
      </c>
    </row>
    <row r="43" spans="6:15" ht="15" customHeight="1" x14ac:dyDescent="0.3">
      <c r="M43" s="12" t="s">
        <v>120</v>
      </c>
      <c r="N43" s="23" t="s">
        <v>193</v>
      </c>
      <c r="O43" s="19">
        <v>46</v>
      </c>
    </row>
    <row r="44" spans="6:15" ht="15" customHeight="1" x14ac:dyDescent="0.3">
      <c r="M44" s="12" t="s">
        <v>114</v>
      </c>
      <c r="N44" s="23" t="s">
        <v>190</v>
      </c>
      <c r="O44" s="19">
        <v>43</v>
      </c>
    </row>
    <row r="45" spans="6:15" ht="15" customHeight="1" x14ac:dyDescent="0.3">
      <c r="M45" s="12" t="s">
        <v>99</v>
      </c>
      <c r="N45" s="23" t="s">
        <v>188</v>
      </c>
      <c r="O45" s="19">
        <v>41</v>
      </c>
    </row>
    <row r="46" spans="6:15" ht="15" customHeight="1" x14ac:dyDescent="0.3">
      <c r="M46" s="12" t="s">
        <v>27</v>
      </c>
      <c r="N46" s="23" t="s">
        <v>147</v>
      </c>
      <c r="O46" s="27">
        <v>4</v>
      </c>
    </row>
    <row r="47" spans="6:15" ht="15" customHeight="1" x14ac:dyDescent="0.3">
      <c r="M47" s="20" t="s">
        <v>265</v>
      </c>
      <c r="N47" s="21" t="s">
        <v>206</v>
      </c>
      <c r="O47" s="22">
        <v>50</v>
      </c>
    </row>
    <row r="48" spans="6:15" ht="15" customHeight="1" x14ac:dyDescent="0.3">
      <c r="M48" s="12" t="s">
        <v>266</v>
      </c>
      <c r="N48" s="23" t="s">
        <v>205</v>
      </c>
      <c r="O48" s="19">
        <v>59</v>
      </c>
    </row>
    <row r="49" spans="13:15" ht="15" customHeight="1" x14ac:dyDescent="0.3">
      <c r="M49" s="12" t="s">
        <v>267</v>
      </c>
      <c r="N49" s="23" t="s">
        <v>204</v>
      </c>
      <c r="O49" s="19">
        <v>58</v>
      </c>
    </row>
    <row r="50" spans="13:15" ht="15" customHeight="1" x14ac:dyDescent="0.3">
      <c r="M50" s="12" t="s">
        <v>268</v>
      </c>
      <c r="N50" s="23" t="s">
        <v>197</v>
      </c>
      <c r="O50" s="19">
        <v>51</v>
      </c>
    </row>
    <row r="51" spans="13:15" ht="15" customHeight="1" x14ac:dyDescent="0.3">
      <c r="M51" s="12" t="s">
        <v>269</v>
      </c>
      <c r="N51" s="23" t="s">
        <v>200</v>
      </c>
      <c r="O51" s="19">
        <v>54</v>
      </c>
    </row>
    <row r="52" spans="13:15" ht="15" customHeight="1" x14ac:dyDescent="0.3">
      <c r="M52" s="12" t="s">
        <v>270</v>
      </c>
      <c r="N52" s="23" t="s">
        <v>201</v>
      </c>
      <c r="O52" s="19">
        <v>55</v>
      </c>
    </row>
    <row r="53" spans="13:15" ht="15" customHeight="1" x14ac:dyDescent="0.3">
      <c r="M53" s="12" t="s">
        <v>271</v>
      </c>
      <c r="N53" s="23" t="s">
        <v>198</v>
      </c>
      <c r="O53" s="19">
        <v>52</v>
      </c>
    </row>
    <row r="54" spans="13:15" ht="15" customHeight="1" x14ac:dyDescent="0.3">
      <c r="M54" s="12" t="s">
        <v>272</v>
      </c>
      <c r="N54" s="23" t="s">
        <v>203</v>
      </c>
      <c r="O54" s="19">
        <v>57</v>
      </c>
    </row>
    <row r="55" spans="13:15" ht="15" customHeight="1" x14ac:dyDescent="0.3">
      <c r="M55" s="12" t="s">
        <v>273</v>
      </c>
      <c r="N55" s="23" t="s">
        <v>202</v>
      </c>
      <c r="O55" s="19">
        <v>56</v>
      </c>
    </row>
    <row r="56" spans="13:15" ht="15" customHeight="1" x14ac:dyDescent="0.3">
      <c r="M56" s="12" t="s">
        <v>274</v>
      </c>
      <c r="N56" s="23" t="s">
        <v>199</v>
      </c>
      <c r="O56" s="19">
        <v>53</v>
      </c>
    </row>
    <row r="57" spans="13:15" ht="15" customHeight="1" x14ac:dyDescent="0.3">
      <c r="M57" s="12" t="s">
        <v>28</v>
      </c>
      <c r="N57" s="23" t="s">
        <v>148</v>
      </c>
      <c r="O57" s="27">
        <v>5</v>
      </c>
    </row>
    <row r="58" spans="13:15" ht="15" customHeight="1" x14ac:dyDescent="0.3">
      <c r="M58" s="12" t="s">
        <v>257</v>
      </c>
      <c r="N58" s="23" t="s">
        <v>145</v>
      </c>
      <c r="O58" s="27">
        <v>2</v>
      </c>
    </row>
    <row r="59" spans="13:15" ht="15" customHeight="1" x14ac:dyDescent="0.3">
      <c r="M59" s="12" t="s">
        <v>29</v>
      </c>
      <c r="N59" s="23" t="s">
        <v>150</v>
      </c>
      <c r="O59" s="27">
        <v>7</v>
      </c>
    </row>
    <row r="60" spans="13:15" ht="15" customHeight="1" x14ac:dyDescent="0.3">
      <c r="M60" s="20" t="s">
        <v>32</v>
      </c>
      <c r="N60" s="21" t="s">
        <v>218</v>
      </c>
      <c r="O60" s="22">
        <v>70</v>
      </c>
    </row>
    <row r="61" spans="13:15" ht="15" customHeight="1" x14ac:dyDescent="0.3">
      <c r="M61" s="12" t="s">
        <v>112</v>
      </c>
      <c r="N61" s="23" t="s">
        <v>227</v>
      </c>
      <c r="O61" s="19">
        <v>79</v>
      </c>
    </row>
    <row r="62" spans="13:15" ht="15" customHeight="1" x14ac:dyDescent="0.3">
      <c r="M62" s="12" t="s">
        <v>129</v>
      </c>
      <c r="N62" s="23" t="s">
        <v>226</v>
      </c>
      <c r="O62" s="19">
        <v>78</v>
      </c>
    </row>
    <row r="63" spans="13:15" ht="15" customHeight="1" x14ac:dyDescent="0.3">
      <c r="M63" s="12" t="s">
        <v>140</v>
      </c>
      <c r="N63" s="23" t="s">
        <v>222</v>
      </c>
      <c r="O63" s="19">
        <v>74</v>
      </c>
    </row>
    <row r="64" spans="13:15" ht="15" customHeight="1" x14ac:dyDescent="0.3">
      <c r="M64" s="12" t="s">
        <v>138</v>
      </c>
      <c r="N64" s="23" t="s">
        <v>223</v>
      </c>
      <c r="O64" s="19">
        <v>75</v>
      </c>
    </row>
    <row r="65" spans="13:15" ht="15" customHeight="1" x14ac:dyDescent="0.3">
      <c r="M65" s="12" t="s">
        <v>107</v>
      </c>
      <c r="N65" s="23" t="s">
        <v>220</v>
      </c>
      <c r="O65" s="19">
        <v>72</v>
      </c>
    </row>
    <row r="66" spans="13:15" ht="15" customHeight="1" x14ac:dyDescent="0.3">
      <c r="M66" s="12" t="s">
        <v>125</v>
      </c>
      <c r="N66" s="23" t="s">
        <v>225</v>
      </c>
      <c r="O66" s="19">
        <v>77</v>
      </c>
    </row>
    <row r="67" spans="13:15" ht="15" customHeight="1" x14ac:dyDescent="0.3">
      <c r="M67" s="12" t="s">
        <v>118</v>
      </c>
      <c r="N67" s="23" t="s">
        <v>224</v>
      </c>
      <c r="O67" s="19">
        <v>76</v>
      </c>
    </row>
    <row r="68" spans="13:15" ht="15" customHeight="1" x14ac:dyDescent="0.3">
      <c r="M68" s="12" t="s">
        <v>115</v>
      </c>
      <c r="N68" s="23" t="s">
        <v>221</v>
      </c>
      <c r="O68" s="19">
        <v>73</v>
      </c>
    </row>
    <row r="69" spans="13:15" ht="15" customHeight="1" x14ac:dyDescent="0.3">
      <c r="M69" s="12" t="s">
        <v>277</v>
      </c>
      <c r="N69" s="23" t="s">
        <v>219</v>
      </c>
      <c r="O69" s="19">
        <v>71</v>
      </c>
    </row>
    <row r="70" spans="13:15" ht="15" customHeight="1" x14ac:dyDescent="0.3">
      <c r="M70" s="20" t="s">
        <v>33</v>
      </c>
      <c r="N70" s="21" t="s">
        <v>208</v>
      </c>
      <c r="O70" s="22">
        <v>60</v>
      </c>
    </row>
    <row r="71" spans="13:15" ht="15" customHeight="1" x14ac:dyDescent="0.3">
      <c r="M71" s="12" t="s">
        <v>131</v>
      </c>
      <c r="N71" s="23" t="s">
        <v>217</v>
      </c>
      <c r="O71" s="19">
        <v>69</v>
      </c>
    </row>
    <row r="72" spans="13:15" ht="15" customHeight="1" x14ac:dyDescent="0.3">
      <c r="M72" s="12" t="s">
        <v>130</v>
      </c>
      <c r="N72" s="23" t="s">
        <v>216</v>
      </c>
      <c r="O72" s="19">
        <v>68</v>
      </c>
    </row>
    <row r="73" spans="13:15" ht="15" customHeight="1" x14ac:dyDescent="0.3">
      <c r="M73" s="12" t="s">
        <v>143</v>
      </c>
      <c r="N73" s="23" t="s">
        <v>209</v>
      </c>
      <c r="O73" s="19">
        <v>61</v>
      </c>
    </row>
    <row r="74" spans="13:15" ht="15" customHeight="1" x14ac:dyDescent="0.3">
      <c r="M74" s="12" t="s">
        <v>141</v>
      </c>
      <c r="N74" s="23" t="s">
        <v>212</v>
      </c>
      <c r="O74" s="19">
        <v>64</v>
      </c>
    </row>
    <row r="75" spans="13:15" ht="15" customHeight="1" x14ac:dyDescent="0.3">
      <c r="M75" s="12" t="s">
        <v>137</v>
      </c>
      <c r="N75" s="23" t="s">
        <v>213</v>
      </c>
      <c r="O75" s="19">
        <v>65</v>
      </c>
    </row>
    <row r="76" spans="13:15" ht="15" customHeight="1" x14ac:dyDescent="0.3">
      <c r="M76" s="12" t="s">
        <v>106</v>
      </c>
      <c r="N76" s="23" t="s">
        <v>210</v>
      </c>
      <c r="O76" s="19">
        <v>62</v>
      </c>
    </row>
    <row r="77" spans="13:15" ht="15" customHeight="1" x14ac:dyDescent="0.3">
      <c r="M77" s="12" t="s">
        <v>124</v>
      </c>
      <c r="N77" s="23" t="s">
        <v>215</v>
      </c>
      <c r="O77" s="19">
        <v>67</v>
      </c>
    </row>
    <row r="78" spans="13:15" ht="15" customHeight="1" x14ac:dyDescent="0.3">
      <c r="M78" s="12" t="s">
        <v>119</v>
      </c>
      <c r="N78" s="23" t="s">
        <v>214</v>
      </c>
      <c r="O78" s="19">
        <v>66</v>
      </c>
    </row>
    <row r="79" spans="13:15" ht="15" customHeight="1" x14ac:dyDescent="0.3">
      <c r="M79" s="12" t="s">
        <v>261</v>
      </c>
      <c r="N79" s="23" t="s">
        <v>211</v>
      </c>
      <c r="O79" s="19">
        <v>63</v>
      </c>
    </row>
    <row r="80" spans="13:15" ht="15" customHeight="1" x14ac:dyDescent="0.3">
      <c r="M80" s="12" t="s">
        <v>80</v>
      </c>
      <c r="N80" s="23" t="s">
        <v>149</v>
      </c>
      <c r="O80" s="27">
        <v>6</v>
      </c>
    </row>
    <row r="81" spans="13:15" ht="15" customHeight="1" x14ac:dyDescent="0.3">
      <c r="M81" s="12" t="s">
        <v>26</v>
      </c>
      <c r="N81" s="23" t="s">
        <v>146</v>
      </c>
      <c r="O81" s="27">
        <v>3</v>
      </c>
    </row>
    <row r="82" spans="13:15" ht="15" customHeight="1" x14ac:dyDescent="0.3">
      <c r="M82" s="20" t="s">
        <v>4</v>
      </c>
      <c r="N82" s="21" t="s">
        <v>173</v>
      </c>
      <c r="O82" s="22">
        <v>30</v>
      </c>
    </row>
    <row r="83" spans="13:15" ht="15" customHeight="1" x14ac:dyDescent="0.3">
      <c r="M83" s="12" t="s">
        <v>83</v>
      </c>
      <c r="N83" s="23" t="s">
        <v>187</v>
      </c>
      <c r="O83" s="19">
        <v>39</v>
      </c>
    </row>
    <row r="84" spans="13:15" ht="15" customHeight="1" x14ac:dyDescent="0.3">
      <c r="M84" s="12" t="s">
        <v>134</v>
      </c>
      <c r="N84" s="23" t="s">
        <v>186</v>
      </c>
      <c r="O84" s="19">
        <v>38</v>
      </c>
    </row>
    <row r="85" spans="13:15" ht="15" customHeight="1" x14ac:dyDescent="0.3">
      <c r="M85" s="12" t="s">
        <v>98</v>
      </c>
      <c r="N85" s="23" t="s">
        <v>182</v>
      </c>
      <c r="O85" s="19">
        <v>34</v>
      </c>
    </row>
    <row r="86" spans="13:15" ht="15" customHeight="1" x14ac:dyDescent="0.3">
      <c r="M86" s="12" t="s">
        <v>135</v>
      </c>
      <c r="N86" s="23" t="s">
        <v>183</v>
      </c>
      <c r="O86" s="19">
        <v>35</v>
      </c>
    </row>
    <row r="87" spans="13:15" ht="15" customHeight="1" x14ac:dyDescent="0.3">
      <c r="M87" s="12" t="s">
        <v>104</v>
      </c>
      <c r="N87" s="23" t="s">
        <v>180</v>
      </c>
      <c r="O87" s="19">
        <v>32</v>
      </c>
    </row>
    <row r="88" spans="13:15" ht="15" customHeight="1" x14ac:dyDescent="0.3">
      <c r="M88" s="12" t="s">
        <v>122</v>
      </c>
      <c r="N88" s="23" t="s">
        <v>185</v>
      </c>
      <c r="O88" s="19">
        <v>37</v>
      </c>
    </row>
    <row r="89" spans="13:15" ht="15" customHeight="1" x14ac:dyDescent="0.3">
      <c r="M89" s="12" t="s">
        <v>121</v>
      </c>
      <c r="N89" s="23" t="s">
        <v>184</v>
      </c>
      <c r="O89" s="19">
        <v>36</v>
      </c>
    </row>
    <row r="90" spans="13:15" ht="15" customHeight="1" x14ac:dyDescent="0.3">
      <c r="M90" s="12" t="s">
        <v>113</v>
      </c>
      <c r="N90" s="23" t="s">
        <v>181</v>
      </c>
      <c r="O90" s="19">
        <v>33</v>
      </c>
    </row>
    <row r="91" spans="13:15" ht="15" customHeight="1" x14ac:dyDescent="0.3">
      <c r="M91" s="12" t="s">
        <v>96</v>
      </c>
      <c r="N91" s="23" t="s">
        <v>174</v>
      </c>
      <c r="O91" s="19">
        <v>31</v>
      </c>
    </row>
    <row r="92" spans="13:15" ht="15" customHeight="1" x14ac:dyDescent="0.3">
      <c r="M92" s="12" t="s">
        <v>79</v>
      </c>
      <c r="N92" s="23" t="s">
        <v>154</v>
      </c>
      <c r="O92" s="19">
        <v>11</v>
      </c>
    </row>
    <row r="93" spans="13:15" ht="15" customHeight="1" x14ac:dyDescent="0.3">
      <c r="M93" s="12" t="s">
        <v>260</v>
      </c>
      <c r="N93" s="23" t="s">
        <v>179</v>
      </c>
      <c r="O93" s="27">
        <v>1</v>
      </c>
    </row>
    <row r="94" spans="13:15" ht="15" customHeight="1" x14ac:dyDescent="0.3">
      <c r="M94" s="20" t="s">
        <v>3</v>
      </c>
      <c r="N94" s="21" t="s">
        <v>163</v>
      </c>
      <c r="O94" s="22">
        <v>20</v>
      </c>
    </row>
    <row r="95" spans="13:15" ht="15" customHeight="1" x14ac:dyDescent="0.3">
      <c r="M95" s="12" t="s">
        <v>103</v>
      </c>
      <c r="N95" s="23" t="s">
        <v>172</v>
      </c>
      <c r="O95" s="19">
        <v>29</v>
      </c>
    </row>
    <row r="96" spans="13:15" ht="15" customHeight="1" x14ac:dyDescent="0.3">
      <c r="M96" s="12" t="s">
        <v>102</v>
      </c>
      <c r="N96" s="23" t="s">
        <v>171</v>
      </c>
      <c r="O96" s="19">
        <v>28</v>
      </c>
    </row>
    <row r="97" spans="13:15" ht="15" customHeight="1" x14ac:dyDescent="0.3">
      <c r="M97" s="12" t="s">
        <v>92</v>
      </c>
      <c r="N97" s="23" t="s">
        <v>164</v>
      </c>
      <c r="O97" s="19">
        <v>21</v>
      </c>
    </row>
    <row r="98" spans="13:15" ht="15" customHeight="1" x14ac:dyDescent="0.3">
      <c r="M98" s="12" t="s">
        <v>95</v>
      </c>
      <c r="N98" s="23" t="s">
        <v>167</v>
      </c>
      <c r="O98" s="19">
        <v>24</v>
      </c>
    </row>
    <row r="99" spans="13:15" ht="15" customHeight="1" x14ac:dyDescent="0.3">
      <c r="M99" s="12" t="s">
        <v>97</v>
      </c>
      <c r="N99" s="23" t="s">
        <v>168</v>
      </c>
      <c r="O99" s="19">
        <v>25</v>
      </c>
    </row>
    <row r="100" spans="13:15" ht="15" customHeight="1" x14ac:dyDescent="0.3">
      <c r="M100" s="12" t="s">
        <v>93</v>
      </c>
      <c r="N100" s="23" t="s">
        <v>165</v>
      </c>
      <c r="O100" s="19">
        <v>22</v>
      </c>
    </row>
    <row r="101" spans="13:15" x14ac:dyDescent="0.3">
      <c r="M101" s="12" t="s">
        <v>101</v>
      </c>
      <c r="N101" s="23" t="s">
        <v>170</v>
      </c>
      <c r="O101" s="19">
        <v>27</v>
      </c>
    </row>
    <row r="102" spans="13:15" x14ac:dyDescent="0.3">
      <c r="M102" s="12" t="s">
        <v>100</v>
      </c>
      <c r="N102" s="23" t="s">
        <v>169</v>
      </c>
      <c r="O102" s="19">
        <v>26</v>
      </c>
    </row>
    <row r="103" spans="13:15" ht="16.2" thickBot="1" x14ac:dyDescent="0.35">
      <c r="M103" s="24" t="s">
        <v>94</v>
      </c>
      <c r="N103" s="37" t="s">
        <v>166</v>
      </c>
      <c r="O103" s="26">
        <v>23</v>
      </c>
    </row>
  </sheetData>
  <sortState xmlns:xlrd2="http://schemas.microsoft.com/office/spreadsheetml/2017/richdata2" ref="M2:O103">
    <sortCondition ref="M2:M103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E1FA-EC21-4176-B2B0-023B73571F44}">
  <sheetPr codeName="Feuil3"/>
  <dimension ref="A1:J11"/>
  <sheetViews>
    <sheetView showGridLines="0" showRowColHeaders="0" tabSelected="1" zoomScaleNormal="100" workbookViewId="0">
      <selection activeCell="C3" sqref="C3"/>
    </sheetView>
  </sheetViews>
  <sheetFormatPr baseColWidth="10" defaultRowHeight="14.4" x14ac:dyDescent="0.3"/>
  <cols>
    <col min="1" max="1" width="12.109375" customWidth="1"/>
    <col min="2" max="2" width="7.77734375" customWidth="1"/>
    <col min="3" max="3" width="22.88671875" customWidth="1"/>
    <col min="5" max="5" width="16.77734375" customWidth="1"/>
    <col min="6" max="6" width="14.6640625" customWidth="1"/>
    <col min="7" max="7" width="25.77734375" customWidth="1"/>
    <col min="8" max="8" width="8.77734375" customWidth="1"/>
    <col min="9" max="9" width="28" customWidth="1"/>
    <col min="10" max="10" width="9.5546875" customWidth="1"/>
  </cols>
  <sheetData>
    <row r="1" spans="1:10" ht="45" customHeight="1" thickBot="1" x14ac:dyDescent="0.35">
      <c r="A1" s="66"/>
      <c r="B1" s="64"/>
      <c r="C1" s="64"/>
      <c r="D1" s="64"/>
      <c r="E1" s="64"/>
      <c r="F1" s="64"/>
      <c r="G1" s="64"/>
      <c r="H1" s="64"/>
      <c r="I1" s="64"/>
      <c r="J1" s="54"/>
    </row>
    <row r="2" spans="1:10" ht="34.200000000000003" customHeight="1" thickBot="1" x14ac:dyDescent="0.35">
      <c r="A2" s="66"/>
      <c r="B2" s="58" t="s">
        <v>262</v>
      </c>
      <c r="C2" s="59"/>
      <c r="D2" s="59"/>
      <c r="E2" s="60"/>
      <c r="F2" s="55" t="s">
        <v>77</v>
      </c>
      <c r="G2" s="56"/>
      <c r="H2" s="56"/>
      <c r="I2" s="57"/>
      <c r="J2" s="54"/>
    </row>
    <row r="3" spans="1:10" ht="34.200000000000003" customHeight="1" thickBot="1" x14ac:dyDescent="0.35">
      <c r="A3" s="66"/>
      <c r="B3" s="46" t="s">
        <v>21</v>
      </c>
      <c r="C3" s="38"/>
      <c r="D3" s="47" t="s">
        <v>20</v>
      </c>
      <c r="E3" s="38"/>
      <c r="F3" s="47" t="s">
        <v>76</v>
      </c>
      <c r="G3" s="38"/>
      <c r="H3" s="47" t="s">
        <v>78</v>
      </c>
      <c r="I3" s="39"/>
      <c r="J3" s="54"/>
    </row>
    <row r="4" spans="1:10" ht="58.2" customHeight="1" thickBot="1" x14ac:dyDescent="0.35">
      <c r="A4" s="66"/>
      <c r="B4" s="74" t="s">
        <v>285</v>
      </c>
      <c r="C4" s="75"/>
      <c r="D4" s="75"/>
      <c r="E4" s="75"/>
      <c r="F4" s="75"/>
      <c r="G4" s="75"/>
      <c r="H4" s="75"/>
      <c r="I4" s="75"/>
      <c r="J4" s="54"/>
    </row>
    <row r="5" spans="1:10" ht="49.95" customHeight="1" thickBot="1" x14ac:dyDescent="0.35">
      <c r="A5" s="66"/>
      <c r="B5" s="70" t="s">
        <v>263</v>
      </c>
      <c r="C5" s="71"/>
      <c r="D5" s="71"/>
      <c r="E5" s="71"/>
      <c r="F5" s="71"/>
      <c r="G5" s="71"/>
      <c r="H5" s="71"/>
      <c r="I5" s="72"/>
      <c r="J5" s="54"/>
    </row>
    <row r="6" spans="1:10" ht="40.049999999999997" customHeight="1" thickBot="1" x14ac:dyDescent="0.35">
      <c r="A6" s="66"/>
      <c r="B6" s="48" t="s">
        <v>23</v>
      </c>
      <c r="C6" s="49" t="str">
        <f>IF(C3="","",VLOOKUP(C3,Gjour,2))</f>
        <v/>
      </c>
      <c r="D6" s="50" t="s">
        <v>22</v>
      </c>
      <c r="E6" s="49" t="str">
        <f>IF(E3="","",VLOOKUP(E3,Gmois,2))</f>
        <v/>
      </c>
      <c r="F6" s="50" t="s">
        <v>24</v>
      </c>
      <c r="G6" s="61" t="str">
        <f>IF(OR(G3="",I3=""),"",VLOOKUP(G3,Gmil,2)&amp;" "&amp;G9&amp;" "&amp;VLOOKUP(I3,Gdiz,2))</f>
        <v/>
      </c>
      <c r="H6" s="62"/>
      <c r="I6" s="63"/>
      <c r="J6" s="54"/>
    </row>
    <row r="7" spans="1:10" ht="19.95" hidden="1" customHeight="1" x14ac:dyDescent="0.3">
      <c r="A7" s="66"/>
      <c r="B7" s="73" t="s">
        <v>264</v>
      </c>
      <c r="C7" s="73"/>
      <c r="D7" s="73"/>
      <c r="E7" s="73"/>
      <c r="F7" s="73"/>
      <c r="G7" s="73"/>
      <c r="H7" s="73"/>
      <c r="I7" s="73"/>
      <c r="J7" s="54"/>
    </row>
    <row r="8" spans="1:10" ht="18.600000000000001" hidden="1" customHeight="1" x14ac:dyDescent="0.3">
      <c r="A8" s="66"/>
      <c r="B8" s="65" t="s">
        <v>278</v>
      </c>
      <c r="C8" s="65"/>
      <c r="D8" s="45" t="str">
        <f>IFERROR(VLOOKUP(C3,Gjour,3),"")</f>
        <v/>
      </c>
      <c r="E8" s="51" t="str">
        <f>IF($D$8=1,"01",IF($D$8=2,"02",IF($D$8=3,"03",IF($D$8=4,"04",IF($D$8=5,"05",IF($D$8=6,"06",IF($D$8=7,"07",IF($D$8=8,"08",IF($D$8=9,"09",$D$8)))))))))</f>
        <v/>
      </c>
      <c r="F8" s="65" t="s">
        <v>275</v>
      </c>
      <c r="G8" s="65"/>
      <c r="H8" s="52" t="str">
        <f>IFERROR(VLOOKUP(E3,Gmois,3),"")</f>
        <v/>
      </c>
      <c r="I8" s="51" t="str">
        <f>IF($H$8=1,"01",IF($H$8=2,"02",IF($H$8=3,"03",IF($H$8=4,"04",IF($H$8=5,"05",IF($H$8=6,"06",IF($H$8=7,"07",IF($H$8=8,"08",IF($H$8=9,"09",$H$8)))))))))</f>
        <v/>
      </c>
      <c r="J8" s="54"/>
    </row>
    <row r="9" spans="1:10" ht="18.600000000000001" hidden="1" customHeight="1" thickBot="1" x14ac:dyDescent="0.35">
      <c r="A9" s="66"/>
      <c r="B9" s="52"/>
      <c r="C9" s="52" t="s">
        <v>276</v>
      </c>
      <c r="D9" s="52">
        <f>IFERROR(VLOOKUP(I3,Gdiz,3),"")</f>
        <v>0</v>
      </c>
      <c r="E9" s="51" t="str">
        <f>IF($D$9=0,"00",IF($D$9=1,"01",IF($D$9=2,"02",IF($D$9=3,"03",IF($D$9=4,"04",IF($D$9=5,"05",IF($D$9=6,"06",IF($D$9=7,"07",IF($D$9=8,"08",IF($D$9=9,"09",$D$9))))))))))</f>
        <v>00</v>
      </c>
      <c r="F9" s="52"/>
      <c r="G9" s="52" t="str">
        <f>IF(VLOOKUP(I3,Gdiz,2)&gt;0,"cent","cents")</f>
        <v>cents</v>
      </c>
      <c r="H9" s="52"/>
      <c r="I9" s="53"/>
      <c r="J9" s="54"/>
    </row>
    <row r="10" spans="1:10" ht="61.2" customHeight="1" thickBot="1" x14ac:dyDescent="1.1499999999999999">
      <c r="A10" s="66"/>
      <c r="B10" s="67" t="str">
        <f>IF(OR(C3="",E3="",G3=""),"",E8&amp;"/"&amp;$I$8&amp;"/"&amp;VLOOKUP(G3,Gmil,3)&amp;E9)</f>
        <v/>
      </c>
      <c r="C10" s="68"/>
      <c r="D10" s="68"/>
      <c r="E10" s="68"/>
      <c r="F10" s="68"/>
      <c r="G10" s="68"/>
      <c r="H10" s="68"/>
      <c r="I10" s="69"/>
      <c r="J10" s="54"/>
    </row>
    <row r="11" spans="1:10" ht="55.2" customHeight="1" x14ac:dyDescent="0.3">
      <c r="A11" s="66"/>
      <c r="B11" s="76" t="s">
        <v>286</v>
      </c>
      <c r="C11" s="76"/>
      <c r="D11" s="76"/>
      <c r="E11" s="76"/>
      <c r="F11" s="76"/>
      <c r="G11" s="76"/>
      <c r="H11" s="76"/>
      <c r="I11" s="76"/>
      <c r="J11" s="54"/>
    </row>
  </sheetData>
  <sheetProtection algorithmName="SHA-512" hashValue="3qIMlKyWpc2UWRQjjHI9vv7qAplc/b9ioCbQbKRsnhaFPX3iXdWnUdTaX6qBMOMC5QjnyTj0l7mxaQ+IfRT8Uw==" saltValue="u70nO+AWC7gLWBUMec4yQg==" spinCount="100000" sheet="1" selectLockedCells="1"/>
  <mergeCells count="13">
    <mergeCell ref="A1:A11"/>
    <mergeCell ref="B10:I10"/>
    <mergeCell ref="B5:I5"/>
    <mergeCell ref="B7:I7"/>
    <mergeCell ref="B4:I4"/>
    <mergeCell ref="B11:I11"/>
    <mergeCell ref="J1:J11"/>
    <mergeCell ref="F2:I2"/>
    <mergeCell ref="B2:E2"/>
    <mergeCell ref="G6:I6"/>
    <mergeCell ref="B1:I1"/>
    <mergeCell ref="F8:G8"/>
    <mergeCell ref="B8:C8"/>
  </mergeCells>
  <dataValidations count="4">
    <dataValidation type="list" allowBlank="1" showInputMessage="1" showErrorMessage="1" sqref="G3" xr:uid="{CF625013-2870-4324-8C56-D0DF1960EEBB}">
      <formula1>Lmille</formula1>
    </dataValidation>
    <dataValidation type="list" allowBlank="1" showInputMessage="1" showErrorMessage="1" sqref="E3" xr:uid="{F96BE10A-0DA0-43A3-BAAA-2FD9D5E1C0F3}">
      <formula1>Lmensis</formula1>
    </dataValidation>
    <dataValidation type="list" allowBlank="1" showInputMessage="1" showErrorMessage="1" sqref="C3" xr:uid="{44553470-63E4-464A-B74D-269397DA58BD}">
      <formula1>Ldie</formula1>
    </dataValidation>
    <dataValidation type="list" allowBlank="1" showInputMessage="1" showErrorMessage="1" sqref="I3" xr:uid="{CD1AC0DD-8916-45D6-8836-3349592EB19A}">
      <formula1>Ldiz</formula1>
    </dataValidation>
  </dataValidations>
  <printOptions horizontalCentered="1" verticalCentered="1"/>
  <pageMargins left="0.19685039370078741" right="0.19685039370078741" top="0.74803149606299213" bottom="0.74803149606299213" header="0.31496062992125984" footer="0.31496062992125984"/>
  <pageSetup paperSize="9" orientation="landscape" horizontalDpi="4294967293" verticalDpi="0" r:id="rId1"/>
  <headerFooter>
    <oddHeader>&amp;C&amp;G</oddHeader>
  </headerFooter>
  <legacyDrawingHF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17</vt:i4>
      </vt:variant>
    </vt:vector>
  </HeadingPairs>
  <TitlesOfParts>
    <vt:vector size="19" baseType="lpstr">
      <vt:lpstr>Liste</vt:lpstr>
      <vt:lpstr>Convertisseur</vt:lpstr>
      <vt:lpstr>Cdiz</vt:lpstr>
      <vt:lpstr>Cjour</vt:lpstr>
      <vt:lpstr>Cmil</vt:lpstr>
      <vt:lpstr>Cmois</vt:lpstr>
      <vt:lpstr>Fdiz</vt:lpstr>
      <vt:lpstr>Fjour</vt:lpstr>
      <vt:lpstr>Fmil</vt:lpstr>
      <vt:lpstr>Fmois</vt:lpstr>
      <vt:lpstr>Gdiz</vt:lpstr>
      <vt:lpstr>Gjour</vt:lpstr>
      <vt:lpstr>Gmil</vt:lpstr>
      <vt:lpstr>Gmois</vt:lpstr>
      <vt:lpstr>Ldie</vt:lpstr>
      <vt:lpstr>Ldiz</vt:lpstr>
      <vt:lpstr>Lmensis</vt:lpstr>
      <vt:lpstr>Lmille</vt:lpstr>
      <vt:lpstr>Convertisseur!Zone_d_impression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Chez Doucette AMC</dc:creator>
  <cp:lastModifiedBy>Chez Doucette AMC</cp:lastModifiedBy>
  <cp:lastPrinted>2023-06-02T20:22:13Z</cp:lastPrinted>
  <dcterms:created xsi:type="dcterms:W3CDTF">2023-05-31T20:12:35Z</dcterms:created>
  <dcterms:modified xsi:type="dcterms:W3CDTF">2023-06-03T17:38:14Z</dcterms:modified>
</cp:coreProperties>
</file>